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46F8B544-4B20-46A2-9062-5136AC1B2D3E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C44" i="3"/>
  <c r="C59" i="3" s="1"/>
  <c r="E76" i="3"/>
  <c r="F44" i="3"/>
  <c r="F56" i="3" s="1"/>
  <c r="F76" i="3"/>
  <c r="E78" i="3" l="1"/>
  <c r="F78" i="3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<sst xmlns="http://schemas.openxmlformats.org/spreadsheetml/2006/main" count="122" uniqueCount="121">
  <si>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</si>
  <si>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</si>
  <si>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</si>
  <si>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</si>
  <si>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</si>
  <si>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</si>
  <si>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</si>
  <si>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</si>
  <si>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</si>
  <si>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</si>
  <si>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</si>
  <si>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</si>
  <si>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</si>
  <si>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</si>
  <si>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</si>
  <si>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</si>
  <si>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</si>
  <si>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</si>
  <si>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</si>
  <si>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</si>
  <si>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</si>
  <si>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</si>
  <si>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</si>
  <si>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</si>
  <si>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</si>
  <si>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</si>
  <si>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</si>
  <si>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</si>
  <si>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</si>
  <si>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</si>
  <si>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</si>
  <si>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</si>
  <si>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</si>
  <si>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</si>
  <si>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</si>
  <si>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</si>
  <si>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</si>
  <si>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</si>
  <si>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</si>
  <si>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</si>
  <si>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</si>
  <si>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</si>
  <si>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</si>
  <si>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</si>
  <si>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</si>
  <si>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</si>
  <si>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</si>
  <si>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</si>
  <si>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</si>
  <si>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</si>
  <si>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</si>
  <si>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</si>
  <si>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</si>
  <si>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</si>
  <si>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</si>
  <si>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</si>
  <si>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</si>
  <si>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</si>
  <si>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</si>
  <si>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</si>
  <si>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</si>
  <si>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</si>
  <si>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</si>
  <si>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</si>
  <si>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</si>
  <si>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</si>
  <si>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</si>
  <si>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</si>
  <si>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</si>
  <si>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</si>
  <si>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</si>
  <si>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</si>
  <si>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</si>
  <si>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</si>
  <si>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</si>
  <si>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</si>
  <si>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</si>
  <si>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</si>
  <si>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</si>
  <si>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</si>
  <si>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</si>
  <si>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</si>
  <si>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</si>
  <si>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</si>
  <si>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</si>
  <si>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</si>
  <si>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</si>
  <si>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</si>
  <si>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</si>
  <si>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</si>
  <si>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</si>
  <si>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</si>
  <si>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</si>
  <si>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</si>
  <si>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</si>
  <si>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</si>
  <si>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</si>
  <si>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</si>
  <si>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</si>
  <si>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</si>
  <si>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</si>
  <si>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</si>
  <si>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</si>
  <si>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</si>
  <si>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</si>
  <si>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</si>
  <si>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</si>
  <si>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</si>
  <si>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</si>
  <si>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</si>
  <si>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</si>
  <si>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</si>
  <si>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</si>
  <si>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</si>
  <si>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</si>
  <si>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</si>
  <si>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</si>
  <si>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</si>
  <si>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</si>
  <si>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30 de Septiembre de 2019 y al 31 de Diciembre de 2018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</si>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</sst>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abSelected="1" topLeftCell="A55" zoomScaleNormal="100" workbookViewId="0">
      <selection activeCell="A83" sqref="A83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5.9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22865615.350000001</v>
      </c>
      <c r="C6" s="9">
        <f>SUM(C7:C13)</f>
        <v>6091645.1900000004</v>
      </c>
      <c r="D6" s="5" t="s">
        <v>6</v>
      </c>
      <c r="E6" s="9">
        <f>SUM(E7:E15)</f>
        <v>5185201.97</v>
      </c>
      <c r="F6" s="9">
        <f>SUM(F7:F15)</f>
        <v>6587070.4500000002</v>
      </c>
    </row>
    <row r="7" spans="1:6" x14ac:dyDescent="0.2">
      <c r="A7" s="10" t="s">
        <v>7</v>
      </c>
      <c r="B7" s="9"/>
      <c r="C7" s="9"/>
      <c r="D7" s="11" t="s">
        <v>8</v>
      </c>
      <c r="E7" s="9">
        <v>375580.15999999997</v>
      </c>
      <c r="F7" s="9">
        <v>618502.73</v>
      </c>
    </row>
    <row r="8" spans="1:6" x14ac:dyDescent="0.2">
      <c r="A8" s="10" t="s">
        <v>9</v>
      </c>
      <c r="B8" s="9">
        <v>22865615.350000001</v>
      </c>
      <c r="C8" s="9">
        <v>6091645.1900000004</v>
      </c>
      <c r="D8" s="11" t="s">
        <v>10</v>
      </c>
      <c r="E8" s="9">
        <v>0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624013.52</v>
      </c>
      <c r="F13" s="9">
        <v>1389124.51</v>
      </c>
    </row>
    <row r="14" spans="1:6" x14ac:dyDescent="0.2">
      <c r="A14" s="3" t="s">
        <v>21</v>
      </c>
      <c r="B14" s="9">
        <f>SUM(B15:B21)</f>
        <v>24858.68</v>
      </c>
      <c r="C14" s="9">
        <f>SUM(C15:C21)</f>
        <v>24408.94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4185608.29</v>
      </c>
      <c r="F15" s="9">
        <v>4579443.21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7858.68</v>
      </c>
      <c r="C17" s="9">
        <v>24408.94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17000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7346851.2699999996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>
        <v>0</v>
      </c>
      <c r="C23" s="9">
        <v>0</v>
      </c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7346851.2699999996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8816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8816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30244425.300000001</v>
      </c>
      <c r="C44" s="7">
        <f>C6+C14+C22+C28+C34+C35+C38</f>
        <v>6123154.1300000008</v>
      </c>
      <c r="D44" s="8" t="s">
        <v>80</v>
      </c>
      <c r="E44" s="7">
        <f>E6+E16+E20+E23+E24+E28+E35+E39</f>
        <v>5194017.97</v>
      </c>
      <c r="F44" s="7">
        <f>F6+F16+F20+F23+F24+F28+F35+F39</f>
        <v>6587070.4500000002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104562779.81</v>
      </c>
      <c r="C49" s="9">
        <v>104562779.81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43033257.460000001</v>
      </c>
      <c r="C50" s="9">
        <v>42705604.780000001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-36959502.670000002</v>
      </c>
      <c r="C52" s="9">
        <v>-37271155.960000001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5194017.97</v>
      </c>
      <c r="F56" s="7">
        <f>F54+F44</f>
        <v>6587070.4500000002</v>
      </c>
    </row>
    <row r="57" spans="1:6" x14ac:dyDescent="0.2">
      <c r="A57" s="12" t="s">
        <v>100</v>
      </c>
      <c r="B57" s="7">
        <f>SUM(B47:B55)</f>
        <v>110725208.03000002</v>
      </c>
      <c r="C57" s="7">
        <f>SUM(C47:C55)</f>
        <v>110085902.06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140969633.33000001</v>
      </c>
      <c r="C59" s="7">
        <f>C44+C57</f>
        <v>116209056.19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147244718.07000002</v>
      </c>
      <c r="F60" s="9">
        <f>SUM(F61:F63)</f>
        <v>131241218.98</v>
      </c>
    </row>
    <row r="61" spans="1:6" x14ac:dyDescent="0.2">
      <c r="A61" s="13"/>
      <c r="B61" s="9"/>
      <c r="C61" s="9"/>
      <c r="D61" s="5" t="s">
        <v>104</v>
      </c>
      <c r="E61" s="9">
        <v>147055796.52000001</v>
      </c>
      <c r="F61" s="9">
        <v>131052297.43000001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-11469102.710000001</v>
      </c>
      <c r="F65" s="9">
        <f>SUM(F66:F70)</f>
        <v>-21619233.240000002</v>
      </c>
    </row>
    <row r="66" spans="1:6" x14ac:dyDescent="0.2">
      <c r="A66" s="13"/>
      <c r="B66" s="9"/>
      <c r="C66" s="9"/>
      <c r="D66" s="5" t="s">
        <v>108</v>
      </c>
      <c r="E66" s="9">
        <v>10193743.77</v>
      </c>
      <c r="F66" s="9">
        <v>-3904371.73</v>
      </c>
    </row>
    <row r="67" spans="1:6" x14ac:dyDescent="0.2">
      <c r="A67" s="13"/>
      <c r="B67" s="9"/>
      <c r="C67" s="9"/>
      <c r="D67" s="5" t="s">
        <v>109</v>
      </c>
      <c r="E67" s="9">
        <v>-21662846.48</v>
      </c>
      <c r="F67" s="9">
        <v>-17714861.510000002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135775615.36000001</v>
      </c>
      <c r="F76" s="7">
        <f>F60+F65+F72</f>
        <v>109621985.74000001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140969633.33000001</v>
      </c>
      <c r="F78" s="7">
        <f>F56+F76</f>
        <v>116209056.19000001</v>
      </c>
    </row>
    <row r="79" spans="1:6" x14ac:dyDescent="0.2">
      <c r="A79" s="15"/>
      <c r="B79" s="16"/>
      <c r="C79" s="16"/>
      <c r="D79" s="17"/>
      <c r="E79" s="16"/>
      <c r="F79" s="16"/>
    </row>
    <row r="81" spans="1:9" x14ac:dyDescent="0.2">
      <c r="A81" s="25" t="s">
        <v>120</v>
      </c>
      <c r="B81" s="25"/>
      <c r="C81" s="25"/>
      <c r="D81" s="25"/>
      <c r="E81" s="25"/>
      <c r="F81" s="25"/>
      <c r="G81" s="25"/>
      <c r="H81" s="25"/>
      <c r="I81" s="25"/>
    </row>
  </sheetData>
  <mergeCells count="2">
    <mergeCell ref="A1:F1"/>
    <mergeCell ref="A81:I8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2017-01-11T17:17:46Z</dcterms:created>
  <dcterms:modified xsi:type="dcterms:W3CDTF">2019-10-30T19:24:18Z</dcterms:modified>
</cp:coreProperties>
</file>